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PC\Documents\Courses\Chapter 5. Electricity\Electricity Materials\12 Price Analysis Exercises\"/>
    </mc:Choice>
  </mc:AlternateContent>
  <bookViews>
    <workbookView xWindow="0" yWindow="0" windowWidth="19200" windowHeight="7350"/>
  </bookViews>
  <sheets>
    <sheet name="Sheet1" sheetId="1" r:id="rId1"/>
  </sheets>
  <calcPr calcId="152511" calcMode="autoNoTable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8" i="1" l="1"/>
  <c r="L38" i="1"/>
  <c r="M38" i="1"/>
  <c r="N38" i="1"/>
  <c r="O38" i="1"/>
  <c r="P38" i="1"/>
  <c r="Q38" i="1"/>
  <c r="R38" i="1"/>
  <c r="S38" i="1"/>
  <c r="T38" i="1"/>
  <c r="U38" i="1"/>
  <c r="V38" i="1"/>
  <c r="W38" i="1"/>
  <c r="X38" i="1"/>
  <c r="Y38" i="1"/>
  <c r="Z38" i="1"/>
  <c r="AA38" i="1"/>
  <c r="AB38" i="1"/>
  <c r="AC38" i="1"/>
  <c r="K37" i="1"/>
  <c r="L37" i="1"/>
  <c r="M37" i="1"/>
  <c r="N37" i="1"/>
  <c r="O37" i="1"/>
  <c r="P37" i="1"/>
  <c r="Q37" i="1"/>
  <c r="R37" i="1"/>
  <c r="S37" i="1"/>
  <c r="T37" i="1"/>
  <c r="U37" i="1"/>
  <c r="V37" i="1"/>
  <c r="W37" i="1"/>
  <c r="X37" i="1"/>
  <c r="Y37" i="1"/>
  <c r="Z37" i="1"/>
  <c r="AA37" i="1"/>
  <c r="AB37" i="1"/>
  <c r="AC37" i="1"/>
  <c r="K36" i="1"/>
  <c r="L36" i="1"/>
  <c r="M36" i="1"/>
  <c r="N36" i="1"/>
  <c r="O36" i="1"/>
  <c r="P36" i="1"/>
  <c r="Q36" i="1"/>
  <c r="R36" i="1"/>
  <c r="S36" i="1"/>
  <c r="T36" i="1"/>
  <c r="U36" i="1"/>
  <c r="V36" i="1"/>
  <c r="W36" i="1"/>
  <c r="X36" i="1"/>
  <c r="Y36" i="1"/>
  <c r="Z36" i="1"/>
  <c r="AA36" i="1"/>
  <c r="AB36" i="1"/>
  <c r="AC36" i="1"/>
  <c r="J38" i="1"/>
  <c r="J37" i="1"/>
  <c r="J36" i="1"/>
  <c r="J34" i="1"/>
  <c r="K34" i="1"/>
  <c r="L34" i="1"/>
  <c r="M34" i="1"/>
  <c r="N34" i="1"/>
  <c r="O34" i="1"/>
  <c r="P34" i="1"/>
  <c r="Q34" i="1"/>
  <c r="R34" i="1"/>
  <c r="S34" i="1"/>
  <c r="T34" i="1"/>
  <c r="U34" i="1"/>
  <c r="V34" i="1"/>
  <c r="W34" i="1"/>
  <c r="X34" i="1"/>
  <c r="Y34" i="1"/>
  <c r="Z34" i="1"/>
  <c r="AA34" i="1"/>
  <c r="AB34" i="1"/>
  <c r="AC34" i="1"/>
  <c r="K33" i="1"/>
  <c r="L33" i="1"/>
  <c r="M33" i="1"/>
  <c r="N33" i="1"/>
  <c r="O33" i="1"/>
  <c r="P33" i="1"/>
  <c r="Q33" i="1"/>
  <c r="R33" i="1"/>
  <c r="S33" i="1"/>
  <c r="T33" i="1"/>
  <c r="U33" i="1"/>
  <c r="V33" i="1"/>
  <c r="W33" i="1"/>
  <c r="X33" i="1"/>
  <c r="Y33" i="1"/>
  <c r="Z33" i="1"/>
  <c r="AA33" i="1"/>
  <c r="AB33" i="1"/>
  <c r="AC33" i="1"/>
  <c r="K32" i="1"/>
  <c r="L32" i="1"/>
  <c r="M32" i="1"/>
  <c r="N32" i="1"/>
  <c r="O32" i="1"/>
  <c r="P32" i="1"/>
  <c r="Q32" i="1"/>
  <c r="R32" i="1"/>
  <c r="S32" i="1"/>
  <c r="T32" i="1"/>
  <c r="U32" i="1"/>
  <c r="V32" i="1"/>
  <c r="W32" i="1"/>
  <c r="X32" i="1"/>
  <c r="Y32" i="1"/>
  <c r="Z32" i="1"/>
  <c r="AA32" i="1"/>
  <c r="AB32" i="1"/>
  <c r="AC32" i="1"/>
  <c r="J32" i="1"/>
  <c r="J33" i="1"/>
  <c r="K30" i="1"/>
  <c r="L30" i="1"/>
  <c r="M30" i="1"/>
  <c r="N30" i="1"/>
  <c r="O30" i="1"/>
  <c r="P30" i="1"/>
  <c r="Q30" i="1"/>
  <c r="R30" i="1"/>
  <c r="S30" i="1"/>
  <c r="T30" i="1"/>
  <c r="U30" i="1"/>
  <c r="V30" i="1"/>
  <c r="W30" i="1"/>
  <c r="X30" i="1"/>
  <c r="Y30" i="1"/>
  <c r="Z30" i="1"/>
  <c r="AA30" i="1"/>
  <c r="AB30" i="1"/>
  <c r="AC30" i="1"/>
  <c r="J30" i="1"/>
  <c r="K28" i="1"/>
  <c r="L28" i="1"/>
  <c r="M28" i="1"/>
  <c r="N28" i="1"/>
  <c r="O28" i="1"/>
  <c r="P28" i="1"/>
  <c r="Q28" i="1"/>
  <c r="R28" i="1"/>
  <c r="S28" i="1"/>
  <c r="T28" i="1"/>
  <c r="U28" i="1"/>
  <c r="V28" i="1"/>
  <c r="W28" i="1"/>
  <c r="X28" i="1"/>
  <c r="Y28" i="1"/>
  <c r="Z28" i="1"/>
  <c r="AA28" i="1"/>
  <c r="AB28" i="1"/>
  <c r="AC28" i="1"/>
  <c r="J28" i="1"/>
  <c r="K27" i="1"/>
  <c r="L27" i="1"/>
  <c r="M27" i="1"/>
  <c r="N27" i="1"/>
  <c r="O27" i="1"/>
  <c r="P27" i="1"/>
  <c r="Q27" i="1"/>
  <c r="R27" i="1"/>
  <c r="S27" i="1"/>
  <c r="T27" i="1"/>
  <c r="U27" i="1"/>
  <c r="V27" i="1"/>
  <c r="W27" i="1"/>
  <c r="X27" i="1"/>
  <c r="Y27" i="1"/>
  <c r="Z27" i="1"/>
  <c r="AA27" i="1"/>
  <c r="AB27" i="1"/>
  <c r="AC27" i="1"/>
  <c r="J27" i="1"/>
  <c r="J14" i="1"/>
  <c r="K25" i="1"/>
  <c r="L25" i="1"/>
  <c r="M25" i="1"/>
  <c r="N25" i="1"/>
  <c r="O25" i="1"/>
  <c r="P25" i="1"/>
  <c r="Q25" i="1"/>
  <c r="R25" i="1"/>
  <c r="S25" i="1"/>
  <c r="T25" i="1"/>
  <c r="U25" i="1"/>
  <c r="V25" i="1"/>
  <c r="W25" i="1"/>
  <c r="X25" i="1"/>
  <c r="Y25" i="1"/>
  <c r="Z25" i="1"/>
  <c r="AA25" i="1"/>
  <c r="AB25" i="1"/>
  <c r="AC25" i="1"/>
  <c r="J25" i="1"/>
  <c r="K24" i="1"/>
  <c r="L24" i="1" s="1"/>
  <c r="M24" i="1" s="1"/>
  <c r="N24" i="1" s="1"/>
  <c r="O24" i="1" s="1"/>
  <c r="P24" i="1" s="1"/>
  <c r="Q24" i="1" s="1"/>
  <c r="R24" i="1" s="1"/>
  <c r="S24" i="1" s="1"/>
  <c r="T24" i="1" s="1"/>
  <c r="U24" i="1" s="1"/>
  <c r="V24" i="1" s="1"/>
  <c r="W24" i="1" s="1"/>
  <c r="X24" i="1" s="1"/>
  <c r="Y24" i="1" s="1"/>
  <c r="Z24" i="1" s="1"/>
  <c r="AA24" i="1" s="1"/>
  <c r="AB24" i="1" s="1"/>
  <c r="AC24" i="1" s="1"/>
  <c r="J24" i="1"/>
  <c r="K23" i="1"/>
  <c r="L23" i="1"/>
  <c r="M23" i="1"/>
  <c r="N23" i="1"/>
  <c r="O23" i="1"/>
  <c r="P23" i="1"/>
  <c r="Q23" i="1"/>
  <c r="R23" i="1"/>
  <c r="S23" i="1"/>
  <c r="T23" i="1"/>
  <c r="U23" i="1"/>
  <c r="V23" i="1"/>
  <c r="W23" i="1"/>
  <c r="X23" i="1"/>
  <c r="Y23" i="1"/>
  <c r="Z23" i="1"/>
  <c r="AA23" i="1"/>
  <c r="AB23" i="1"/>
  <c r="AC23" i="1"/>
  <c r="J23" i="1"/>
  <c r="K20" i="1"/>
  <c r="L20" i="1" s="1"/>
  <c r="M20" i="1" s="1"/>
  <c r="N20" i="1" s="1"/>
  <c r="O20" i="1" s="1"/>
  <c r="P20" i="1" s="1"/>
  <c r="Q20" i="1" s="1"/>
  <c r="R20" i="1" s="1"/>
  <c r="S20" i="1" s="1"/>
  <c r="T20" i="1" s="1"/>
  <c r="U20" i="1" s="1"/>
  <c r="V20" i="1" s="1"/>
  <c r="W20" i="1" s="1"/>
  <c r="X20" i="1" s="1"/>
  <c r="Y20" i="1" s="1"/>
  <c r="Z20" i="1" s="1"/>
  <c r="AA20" i="1" s="1"/>
  <c r="AB20" i="1" s="1"/>
  <c r="AC20" i="1" s="1"/>
  <c r="J20" i="1"/>
  <c r="K21" i="1"/>
  <c r="L21" i="1"/>
  <c r="M21" i="1" s="1"/>
  <c r="N21" i="1" s="1"/>
  <c r="O21" i="1" s="1"/>
  <c r="P21" i="1" s="1"/>
  <c r="Q21" i="1" s="1"/>
  <c r="R21" i="1" s="1"/>
  <c r="S21" i="1" s="1"/>
  <c r="T21" i="1" s="1"/>
  <c r="U21" i="1" s="1"/>
  <c r="V21" i="1" s="1"/>
  <c r="W21" i="1" s="1"/>
  <c r="X21" i="1" s="1"/>
  <c r="Y21" i="1" s="1"/>
  <c r="Z21" i="1" s="1"/>
  <c r="AA21" i="1" s="1"/>
  <c r="AB21" i="1" s="1"/>
  <c r="AC21" i="1" s="1"/>
  <c r="J21" i="1"/>
  <c r="I21" i="1"/>
  <c r="I20" i="1"/>
  <c r="F17" i="1"/>
  <c r="K14" i="1"/>
  <c r="L14" i="1" s="1"/>
  <c r="M14" i="1" s="1"/>
  <c r="N14" i="1" s="1"/>
  <c r="O14" i="1" s="1"/>
  <c r="P14" i="1" s="1"/>
  <c r="Q14" i="1" s="1"/>
  <c r="R14" i="1" s="1"/>
  <c r="S14" i="1" s="1"/>
  <c r="T14" i="1" s="1"/>
  <c r="U14" i="1" s="1"/>
  <c r="V14" i="1" s="1"/>
  <c r="W14" i="1" s="1"/>
  <c r="X14" i="1" s="1"/>
  <c r="Y14" i="1" s="1"/>
  <c r="Z14" i="1" s="1"/>
  <c r="AA14" i="1" s="1"/>
  <c r="AB14" i="1" s="1"/>
  <c r="AC14" i="1" s="1"/>
  <c r="F12" i="1"/>
  <c r="J10" i="1"/>
  <c r="J12" i="1" s="1"/>
  <c r="J17" i="1" s="1"/>
  <c r="J15" i="1" l="1"/>
  <c r="K10" i="1"/>
  <c r="L10" i="1" s="1"/>
  <c r="M10" i="1" s="1"/>
  <c r="N10" i="1" s="1"/>
  <c r="O10" i="1" s="1"/>
  <c r="P10" i="1" s="1"/>
  <c r="Q10" i="1" s="1"/>
  <c r="R10" i="1" s="1"/>
  <c r="S10" i="1" s="1"/>
  <c r="T10" i="1" s="1"/>
  <c r="U10" i="1" s="1"/>
  <c r="V10" i="1" s="1"/>
  <c r="W10" i="1" s="1"/>
  <c r="X10" i="1" s="1"/>
  <c r="Y10" i="1" s="1"/>
  <c r="Z10" i="1" s="1"/>
  <c r="AA10" i="1" s="1"/>
  <c r="AB10" i="1" s="1"/>
  <c r="AC10" i="1" s="1"/>
  <c r="K12" i="1" l="1"/>
  <c r="K17" i="1" s="1"/>
  <c r="K15" i="1"/>
  <c r="L12" i="1"/>
  <c r="L17" i="1" s="1"/>
  <c r="M12" i="1" l="1"/>
  <c r="M17" i="1" s="1"/>
  <c r="L15" i="1"/>
  <c r="N12" i="1" l="1"/>
  <c r="N17" i="1" s="1"/>
  <c r="M15" i="1"/>
  <c r="N15" i="1" l="1"/>
  <c r="O12" i="1"/>
  <c r="O17" i="1" s="1"/>
  <c r="P12" i="1" l="1"/>
  <c r="P17" i="1" s="1"/>
  <c r="O15" i="1"/>
  <c r="Q12" i="1" l="1"/>
  <c r="Q17" i="1" s="1"/>
  <c r="P15" i="1"/>
  <c r="R12" i="1" l="1"/>
  <c r="R17" i="1" s="1"/>
  <c r="Q15" i="1"/>
  <c r="S12" i="1" l="1"/>
  <c r="S17" i="1" s="1"/>
  <c r="R15" i="1"/>
  <c r="T12" i="1" l="1"/>
  <c r="T17" i="1" s="1"/>
  <c r="S15" i="1"/>
  <c r="U12" i="1" l="1"/>
  <c r="U17" i="1" s="1"/>
  <c r="T15" i="1"/>
  <c r="V12" i="1" l="1"/>
  <c r="V17" i="1" s="1"/>
  <c r="U15" i="1"/>
  <c r="W12" i="1" l="1"/>
  <c r="W17" i="1" s="1"/>
  <c r="V15" i="1"/>
  <c r="X12" i="1" l="1"/>
  <c r="X17" i="1" s="1"/>
  <c r="W15" i="1"/>
  <c r="Y12" i="1" l="1"/>
  <c r="Y17" i="1" s="1"/>
  <c r="X15" i="1"/>
  <c r="Z12" i="1" l="1"/>
  <c r="Z17" i="1" s="1"/>
  <c r="Y15" i="1"/>
  <c r="AA12" i="1" l="1"/>
  <c r="AA17" i="1" s="1"/>
  <c r="Z15" i="1"/>
  <c r="AB12" i="1" l="1"/>
  <c r="AB17" i="1" s="1"/>
  <c r="AA15" i="1"/>
  <c r="AC12" i="1" l="1"/>
  <c r="AB15" i="1"/>
  <c r="AC15" i="1" l="1"/>
  <c r="AC17" i="1"/>
</calcChain>
</file>

<file path=xl/sharedStrings.xml><?xml version="1.0" encoding="utf-8"?>
<sst xmlns="http://schemas.openxmlformats.org/spreadsheetml/2006/main" count="39" uniqueCount="35">
  <si>
    <t>Capacity Charge</t>
  </si>
  <si>
    <t>Charge</t>
  </si>
  <si>
    <t>Peso/kW-month</t>
  </si>
  <si>
    <t>Indexed to USD</t>
  </si>
  <si>
    <t>PPP</t>
  </si>
  <si>
    <t>USD Inflation</t>
  </si>
  <si>
    <t>Philippine Inflation</t>
  </si>
  <si>
    <t>Exchange Rate PPP</t>
  </si>
  <si>
    <t>Capacity Chage in Pesos</t>
  </si>
  <si>
    <t>Philippine Inflation Index</t>
  </si>
  <si>
    <t>Real Capaciy Charge</t>
  </si>
  <si>
    <t>O&amp;M Charge</t>
  </si>
  <si>
    <t>USD portion</t>
  </si>
  <si>
    <t>USD/kW - year</t>
  </si>
  <si>
    <t>Peso Portion</t>
  </si>
  <si>
    <t>USD/Peso -year</t>
  </si>
  <si>
    <t>Escalation</t>
  </si>
  <si>
    <t>Phil Infl</t>
  </si>
  <si>
    <t>USD Fixed O&amp;M</t>
  </si>
  <si>
    <t>US Infl</t>
  </si>
  <si>
    <t>Real USD</t>
  </si>
  <si>
    <t>USD Inflation Index</t>
  </si>
  <si>
    <t>Nominal Peso</t>
  </si>
  <si>
    <t>Real Peso</t>
  </si>
  <si>
    <t>Capacity</t>
  </si>
  <si>
    <t>Capaciy Charges - Pesos</t>
  </si>
  <si>
    <t>O&amp;M Charges - Pesos</t>
  </si>
  <si>
    <t>Total Revenues - Pesos</t>
  </si>
  <si>
    <t>Pesos</t>
  </si>
  <si>
    <t>kW</t>
  </si>
  <si>
    <t>Capaciy Charges -</t>
  </si>
  <si>
    <t>O&amp;M Charges -</t>
  </si>
  <si>
    <t>Total Revenues -</t>
  </si>
  <si>
    <t>USD</t>
  </si>
  <si>
    <t>Nominal Capacity Charge USD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</si>
</sst>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3333CC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4" fontId="1" fillId="0" borderId="0" xfId="0" applyNumberFormat="1" applyFont="1"/>
    <xf numFmtId="0" fontId="2" fillId="0" borderId="0" xfId="0" applyFont="1"/>
    <xf numFmtId="10" fontId="2" fillId="0" borderId="0" xfId="0" applyNumberFormat="1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AC38"/>
  <sheetViews>
    <sheetView tabSelected="1" zoomScale="90" zoomScaleNormal="90" workbookViewId="0">
      <selection activeCell="A10" sqref="A10"/>
    </sheetView>
  </sheetViews>
  <sheetFormatPr defaultRowHeight="14.5" x14ac:dyDescent="0.35"/>
  <cols>
    <col min="1" max="1" width="1.453125" style="5" customWidth="1"/>
    <col min="2" max="3" width="1.453125" style="1" customWidth="1"/>
    <col min="4" max="4" width="30.26953125" style="1" customWidth="1"/>
    <col min="5" max="5" width="13.54296875" style="1" customWidth="1"/>
    <col min="6" max="9" width="8.7265625" style="1"/>
    <col min="10" max="29" width="11.6328125" style="1" customWidth="1"/>
    <col min="30" max="16384" width="8.7265625" style="1"/>
  </cols>
  <sheetData>
    <row r="2" spans="1:29" x14ac:dyDescent="0.35">
      <c r="A2" s="5" t="s">
        <v>0</v>
      </c>
      <c r="J2" s="3">
        <v>1</v>
      </c>
      <c r="K2" s="3">
        <v>2</v>
      </c>
      <c r="L2" s="3">
        <v>3</v>
      </c>
      <c r="M2" s="3">
        <v>4</v>
      </c>
      <c r="N2" s="3">
        <v>5</v>
      </c>
      <c r="O2" s="3">
        <v>6</v>
      </c>
      <c r="P2" s="3">
        <v>7</v>
      </c>
      <c r="Q2" s="3">
        <v>8</v>
      </c>
      <c r="R2" s="3">
        <v>9</v>
      </c>
      <c r="S2" s="3">
        <v>10</v>
      </c>
      <c r="T2" s="3">
        <v>11</v>
      </c>
      <c r="U2" s="3">
        <v>12</v>
      </c>
      <c r="V2" s="3">
        <v>13</v>
      </c>
      <c r="W2" s="3">
        <v>14</v>
      </c>
      <c r="X2" s="3">
        <v>15</v>
      </c>
      <c r="Y2" s="3">
        <v>16</v>
      </c>
      <c r="Z2" s="3">
        <v>17</v>
      </c>
      <c r="AA2" s="3">
        <v>18</v>
      </c>
      <c r="AB2" s="3">
        <v>19</v>
      </c>
      <c r="AC2" s="3">
        <v>20</v>
      </c>
    </row>
    <row r="3" spans="1:29" x14ac:dyDescent="0.35">
      <c r="B3" s="1" t="s">
        <v>1</v>
      </c>
      <c r="E3" s="1" t="s">
        <v>2</v>
      </c>
      <c r="F3" s="3">
        <v>450</v>
      </c>
      <c r="G3" s="3"/>
      <c r="H3" s="3"/>
    </row>
    <row r="4" spans="1:29" x14ac:dyDescent="0.35">
      <c r="B4" s="1" t="s">
        <v>3</v>
      </c>
    </row>
    <row r="5" spans="1:29" x14ac:dyDescent="0.35"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</row>
    <row r="6" spans="1:29" x14ac:dyDescent="0.35">
      <c r="B6" s="1" t="s">
        <v>4</v>
      </c>
    </row>
    <row r="7" spans="1:29" x14ac:dyDescent="0.35">
      <c r="C7" s="1" t="s">
        <v>5</v>
      </c>
      <c r="J7" s="4">
        <v>1.4999999999999999E-2</v>
      </c>
      <c r="K7" s="4">
        <v>1.4999999999999999E-2</v>
      </c>
      <c r="L7" s="4">
        <v>1.4999999999999999E-2</v>
      </c>
      <c r="M7" s="4">
        <v>0.02</v>
      </c>
      <c r="N7" s="4">
        <v>0.02</v>
      </c>
      <c r="O7" s="4">
        <v>0.02</v>
      </c>
      <c r="P7" s="4">
        <v>0.02</v>
      </c>
      <c r="Q7" s="4">
        <v>2.5000000000000001E-2</v>
      </c>
      <c r="R7" s="4">
        <v>2.5000000000000001E-2</v>
      </c>
      <c r="S7" s="4">
        <v>2.5000000000000001E-2</v>
      </c>
      <c r="T7" s="4">
        <v>2.5000000000000001E-2</v>
      </c>
      <c r="U7" s="4">
        <v>2.5000000000000001E-2</v>
      </c>
      <c r="V7" s="4">
        <v>2.5000000000000001E-2</v>
      </c>
      <c r="W7" s="4">
        <v>2.5000000000000001E-2</v>
      </c>
      <c r="X7" s="4">
        <v>2.5000000000000001E-2</v>
      </c>
      <c r="Y7" s="4">
        <v>2.5000000000000001E-2</v>
      </c>
      <c r="Z7" s="4">
        <v>2.5000000000000001E-2</v>
      </c>
      <c r="AA7" s="4">
        <v>2.5000000000000001E-2</v>
      </c>
      <c r="AB7" s="4">
        <v>2.5000000000000001E-2</v>
      </c>
      <c r="AC7" s="4">
        <v>2.5000000000000001E-2</v>
      </c>
    </row>
    <row r="8" spans="1:29" x14ac:dyDescent="0.35">
      <c r="C8" s="1" t="s">
        <v>6</v>
      </c>
      <c r="J8" s="4">
        <v>0.02</v>
      </c>
      <c r="K8" s="4">
        <v>0.02</v>
      </c>
      <c r="L8" s="4">
        <v>0.02</v>
      </c>
      <c r="M8" s="4">
        <v>0.02</v>
      </c>
      <c r="N8" s="4">
        <v>0.1</v>
      </c>
      <c r="O8" s="4">
        <v>0.1</v>
      </c>
      <c r="P8" s="4">
        <v>0.1</v>
      </c>
      <c r="Q8" s="4">
        <v>0.05</v>
      </c>
      <c r="R8" s="4">
        <v>0.05</v>
      </c>
      <c r="S8" s="4">
        <v>0.05</v>
      </c>
      <c r="T8" s="4">
        <v>0.05</v>
      </c>
      <c r="U8" s="4">
        <v>0.03</v>
      </c>
      <c r="V8" s="4">
        <v>0.03</v>
      </c>
      <c r="W8" s="4">
        <v>0.03</v>
      </c>
      <c r="X8" s="4">
        <v>0.03</v>
      </c>
      <c r="Y8" s="4">
        <v>0.03</v>
      </c>
      <c r="Z8" s="4">
        <v>0.03</v>
      </c>
      <c r="AA8" s="4">
        <v>0.03</v>
      </c>
      <c r="AB8" s="4">
        <v>0.03</v>
      </c>
      <c r="AC8" s="4">
        <v>0.03</v>
      </c>
    </row>
    <row r="10" spans="1:29" x14ac:dyDescent="0.35">
      <c r="C10" s="1" t="s">
        <v>7</v>
      </c>
      <c r="I10" s="3">
        <v>50</v>
      </c>
      <c r="J10" s="2">
        <f>I10*(1+J8)/(1+J7)</f>
        <v>50.246305418719217</v>
      </c>
      <c r="K10" s="2">
        <f t="shared" ref="K10:AC10" si="0">J10*(1+K8)/(1+K7)</f>
        <v>50.493824164624243</v>
      </c>
      <c r="L10" s="2">
        <f t="shared" si="0"/>
        <v>50.742562214696292</v>
      </c>
      <c r="M10" s="2">
        <f t="shared" si="0"/>
        <v>50.742562214696292</v>
      </c>
      <c r="N10" s="2">
        <f t="shared" si="0"/>
        <v>54.722371015848942</v>
      </c>
      <c r="O10" s="2">
        <f t="shared" si="0"/>
        <v>59.014321683758673</v>
      </c>
      <c r="P10" s="2">
        <f t="shared" si="0"/>
        <v>63.64289593346524</v>
      </c>
      <c r="Q10" s="2">
        <f t="shared" si="0"/>
        <v>65.195161687940015</v>
      </c>
      <c r="R10" s="2">
        <f t="shared" si="0"/>
        <v>66.785287582767836</v>
      </c>
      <c r="S10" s="2">
        <f t="shared" si="0"/>
        <v>68.414197036006087</v>
      </c>
      <c r="T10" s="2">
        <f t="shared" si="0"/>
        <v>70.08283598810381</v>
      </c>
      <c r="U10" s="2">
        <f t="shared" si="0"/>
        <v>70.424703480728709</v>
      </c>
      <c r="V10" s="2">
        <f t="shared" si="0"/>
        <v>70.768238619659101</v>
      </c>
      <c r="W10" s="2">
        <f t="shared" si="0"/>
        <v>71.11344953975501</v>
      </c>
      <c r="X10" s="2">
        <f t="shared" si="0"/>
        <v>71.460344415558694</v>
      </c>
      <c r="Y10" s="2">
        <f t="shared" si="0"/>
        <v>71.808931461488257</v>
      </c>
      <c r="Z10" s="2">
        <f t="shared" si="0"/>
        <v>72.159218932032104</v>
      </c>
      <c r="AA10" s="2">
        <f t="shared" si="0"/>
        <v>72.511215121944474</v>
      </c>
      <c r="AB10" s="2">
        <f t="shared" si="0"/>
        <v>72.864928366441774</v>
      </c>
      <c r="AC10" s="2">
        <f t="shared" si="0"/>
        <v>73.220367041400038</v>
      </c>
    </row>
    <row r="12" spans="1:29" x14ac:dyDescent="0.35">
      <c r="C12" s="1" t="s">
        <v>8</v>
      </c>
      <c r="F12" s="1">
        <f>F3</f>
        <v>450</v>
      </c>
      <c r="J12" s="2">
        <f>F12*(J10/I10)</f>
        <v>452.21674876847294</v>
      </c>
      <c r="K12" s="2">
        <f>J12*(K10/J10)</f>
        <v>454.44441748161819</v>
      </c>
      <c r="L12" s="2">
        <f t="shared" ref="L12:AC12" si="1">K12*(L10/K10)</f>
        <v>456.68305993226659</v>
      </c>
      <c r="M12" s="2">
        <f t="shared" si="1"/>
        <v>456.68305993226659</v>
      </c>
      <c r="N12" s="2">
        <f t="shared" si="1"/>
        <v>492.5013391426404</v>
      </c>
      <c r="O12" s="2">
        <f t="shared" si="1"/>
        <v>531.12889515382801</v>
      </c>
      <c r="P12" s="2">
        <f t="shared" si="1"/>
        <v>572.78606340118711</v>
      </c>
      <c r="Q12" s="2">
        <f t="shared" si="1"/>
        <v>586.75645519146008</v>
      </c>
      <c r="R12" s="2">
        <f t="shared" si="1"/>
        <v>601.06758824491044</v>
      </c>
      <c r="S12" s="2">
        <f t="shared" si="1"/>
        <v>615.72777332405474</v>
      </c>
      <c r="T12" s="2">
        <f t="shared" si="1"/>
        <v>630.74552389293422</v>
      </c>
      <c r="U12" s="2">
        <f t="shared" si="1"/>
        <v>633.82233132655824</v>
      </c>
      <c r="V12" s="2">
        <f t="shared" si="1"/>
        <v>636.91414757693167</v>
      </c>
      <c r="W12" s="2">
        <f t="shared" si="1"/>
        <v>640.02104585779489</v>
      </c>
      <c r="X12" s="2">
        <f t="shared" si="1"/>
        <v>643.14309974002799</v>
      </c>
      <c r="Y12" s="2">
        <f t="shared" si="1"/>
        <v>646.28038315339404</v>
      </c>
      <c r="Z12" s="2">
        <f t="shared" si="1"/>
        <v>649.4329703882886</v>
      </c>
      <c r="AA12" s="2">
        <f t="shared" si="1"/>
        <v>652.60093609749993</v>
      </c>
      <c r="AB12" s="2">
        <f t="shared" si="1"/>
        <v>655.78435529797571</v>
      </c>
      <c r="AC12" s="2">
        <f t="shared" si="1"/>
        <v>658.98330337260018</v>
      </c>
    </row>
    <row r="14" spans="1:29" x14ac:dyDescent="0.35">
      <c r="C14" s="1" t="s">
        <v>9</v>
      </c>
      <c r="I14" s="2">
        <v>1</v>
      </c>
      <c r="J14" s="2">
        <f>I14*(1+J8)</f>
        <v>1.02</v>
      </c>
      <c r="K14" s="2">
        <f t="shared" ref="K14:AC14" si="2">J14*(1+K8)</f>
        <v>1.0404</v>
      </c>
      <c r="L14" s="2">
        <f t="shared" si="2"/>
        <v>1.0612079999999999</v>
      </c>
      <c r="M14" s="2">
        <f t="shared" si="2"/>
        <v>1.08243216</v>
      </c>
      <c r="N14" s="2">
        <f t="shared" si="2"/>
        <v>1.1906753760000002</v>
      </c>
      <c r="O14" s="2">
        <f t="shared" si="2"/>
        <v>1.3097429136000003</v>
      </c>
      <c r="P14" s="2">
        <f t="shared" si="2"/>
        <v>1.4407172049600003</v>
      </c>
      <c r="Q14" s="2">
        <f t="shared" si="2"/>
        <v>1.5127530652080003</v>
      </c>
      <c r="R14" s="2">
        <f t="shared" si="2"/>
        <v>1.5883907184684005</v>
      </c>
      <c r="S14" s="2">
        <f t="shared" si="2"/>
        <v>1.6678102543918205</v>
      </c>
      <c r="T14" s="2">
        <f t="shared" si="2"/>
        <v>1.7512007671114116</v>
      </c>
      <c r="U14" s="2">
        <f t="shared" si="2"/>
        <v>1.8037367901247541</v>
      </c>
      <c r="V14" s="2">
        <f t="shared" si="2"/>
        <v>1.8578488938284967</v>
      </c>
      <c r="W14" s="2">
        <f t="shared" si="2"/>
        <v>1.9135843606433516</v>
      </c>
      <c r="X14" s="2">
        <f t="shared" si="2"/>
        <v>1.9709918914626521</v>
      </c>
      <c r="Y14" s="2">
        <f t="shared" si="2"/>
        <v>2.0301216482065318</v>
      </c>
      <c r="Z14" s="2">
        <f t="shared" si="2"/>
        <v>2.0910252976527279</v>
      </c>
      <c r="AA14" s="2">
        <f t="shared" si="2"/>
        <v>2.15375605658231</v>
      </c>
      <c r="AB14" s="2">
        <f t="shared" si="2"/>
        <v>2.2183687382797794</v>
      </c>
      <c r="AC14" s="2">
        <f t="shared" si="2"/>
        <v>2.284919800428173</v>
      </c>
    </row>
    <row r="15" spans="1:29" x14ac:dyDescent="0.35">
      <c r="C15" s="1" t="s">
        <v>10</v>
      </c>
      <c r="J15" s="2">
        <f>J12/J14</f>
        <v>443.3497536945813</v>
      </c>
      <c r="K15" s="2">
        <f t="shared" ref="K15:AC15" si="3">K12/K14</f>
        <v>436.79778689121321</v>
      </c>
      <c r="L15" s="2">
        <f t="shared" si="3"/>
        <v>430.34264718346134</v>
      </c>
      <c r="M15" s="2">
        <f t="shared" si="3"/>
        <v>421.90455606221695</v>
      </c>
      <c r="N15" s="2">
        <f t="shared" si="3"/>
        <v>413.63191770805577</v>
      </c>
      <c r="O15" s="2">
        <f t="shared" si="3"/>
        <v>405.52148794907436</v>
      </c>
      <c r="P15" s="2">
        <f t="shared" si="3"/>
        <v>397.57008622458267</v>
      </c>
      <c r="Q15" s="2">
        <f t="shared" si="3"/>
        <v>387.87325485325147</v>
      </c>
      <c r="R15" s="2">
        <f t="shared" si="3"/>
        <v>378.41293156414781</v>
      </c>
      <c r="S15" s="2">
        <f t="shared" si="3"/>
        <v>369.18334786746141</v>
      </c>
      <c r="T15" s="2">
        <f t="shared" si="3"/>
        <v>360.17887596825506</v>
      </c>
      <c r="U15" s="2">
        <f t="shared" si="3"/>
        <v>351.39402533488294</v>
      </c>
      <c r="V15" s="2">
        <f t="shared" si="3"/>
        <v>342.82343935110526</v>
      </c>
      <c r="W15" s="2">
        <f t="shared" si="3"/>
        <v>334.46189204985887</v>
      </c>
      <c r="X15" s="2">
        <f t="shared" si="3"/>
        <v>326.30428492669159</v>
      </c>
      <c r="Y15" s="2">
        <f t="shared" si="3"/>
        <v>318.34564383091862</v>
      </c>
      <c r="Z15" s="2">
        <f t="shared" si="3"/>
        <v>310.5811159326035</v>
      </c>
      <c r="AA15" s="2">
        <f t="shared" si="3"/>
        <v>303.00596676351563</v>
      </c>
      <c r="AB15" s="2">
        <f t="shared" si="3"/>
        <v>295.61557733025921</v>
      </c>
      <c r="AC15" s="2">
        <f t="shared" si="3"/>
        <v>288.40544129781392</v>
      </c>
    </row>
    <row r="17" spans="1:29" x14ac:dyDescent="0.35">
      <c r="C17" s="1" t="s">
        <v>34</v>
      </c>
      <c r="F17" s="2">
        <f>F12/I10</f>
        <v>9</v>
      </c>
      <c r="G17" s="2"/>
      <c r="H17" s="2"/>
      <c r="J17" s="2">
        <f>J12/J10</f>
        <v>9</v>
      </c>
      <c r="K17" s="2">
        <f t="shared" ref="K17:AC17" si="4">K12/K10</f>
        <v>9</v>
      </c>
      <c r="L17" s="2">
        <f t="shared" si="4"/>
        <v>9</v>
      </c>
      <c r="M17" s="2">
        <f t="shared" si="4"/>
        <v>9</v>
      </c>
      <c r="N17" s="2">
        <f t="shared" si="4"/>
        <v>8.9999999999999982</v>
      </c>
      <c r="O17" s="2">
        <f t="shared" si="4"/>
        <v>9</v>
      </c>
      <c r="P17" s="2">
        <f t="shared" si="4"/>
        <v>8.9999999999999982</v>
      </c>
      <c r="Q17" s="2">
        <f t="shared" si="4"/>
        <v>9</v>
      </c>
      <c r="R17" s="2">
        <f t="shared" si="4"/>
        <v>8.9999999999999982</v>
      </c>
      <c r="S17" s="2">
        <f t="shared" si="4"/>
        <v>9</v>
      </c>
      <c r="T17" s="2">
        <f t="shared" si="4"/>
        <v>8.9999999999999982</v>
      </c>
      <c r="U17" s="2">
        <f t="shared" si="4"/>
        <v>8.9999999999999982</v>
      </c>
      <c r="V17" s="2">
        <f t="shared" si="4"/>
        <v>8.9999999999999964</v>
      </c>
      <c r="W17" s="2">
        <f t="shared" si="4"/>
        <v>8.9999999999999964</v>
      </c>
      <c r="X17" s="2">
        <f t="shared" si="4"/>
        <v>8.9999999999999964</v>
      </c>
      <c r="Y17" s="2">
        <f t="shared" si="4"/>
        <v>8.9999999999999964</v>
      </c>
      <c r="Z17" s="2">
        <f t="shared" si="4"/>
        <v>8.9999999999999947</v>
      </c>
      <c r="AA17" s="2">
        <f t="shared" si="4"/>
        <v>8.9999999999999947</v>
      </c>
      <c r="AB17" s="2">
        <f t="shared" si="4"/>
        <v>8.9999999999999964</v>
      </c>
      <c r="AC17" s="2">
        <f t="shared" si="4"/>
        <v>8.9999999999999982</v>
      </c>
    </row>
    <row r="19" spans="1:29" x14ac:dyDescent="0.35">
      <c r="A19" s="5" t="s">
        <v>11</v>
      </c>
      <c r="G19" s="1" t="s">
        <v>16</v>
      </c>
    </row>
    <row r="20" spans="1:29" x14ac:dyDescent="0.35">
      <c r="D20" s="1" t="s">
        <v>12</v>
      </c>
      <c r="E20" s="1" t="s">
        <v>13</v>
      </c>
      <c r="F20" s="1">
        <v>4</v>
      </c>
      <c r="G20" s="1" t="s">
        <v>19</v>
      </c>
      <c r="I20" s="2">
        <f>F20</f>
        <v>4</v>
      </c>
      <c r="J20" s="2">
        <f>I20*(1+J7)</f>
        <v>4.0599999999999996</v>
      </c>
      <c r="K20" s="2">
        <f t="shared" ref="K20:AC20" si="5">J20*(1+K7)</f>
        <v>4.1208999999999989</v>
      </c>
      <c r="L20" s="2">
        <f t="shared" si="5"/>
        <v>4.1827134999999984</v>
      </c>
      <c r="M20" s="2">
        <f t="shared" si="5"/>
        <v>4.2663677699999987</v>
      </c>
      <c r="N20" s="2">
        <f t="shared" si="5"/>
        <v>4.3516951253999991</v>
      </c>
      <c r="O20" s="2">
        <f t="shared" si="5"/>
        <v>4.4387290279079989</v>
      </c>
      <c r="P20" s="2">
        <f t="shared" si="5"/>
        <v>4.5275036084661586</v>
      </c>
      <c r="Q20" s="2">
        <f t="shared" si="5"/>
        <v>4.6406911986778123</v>
      </c>
      <c r="R20" s="2">
        <f t="shared" si="5"/>
        <v>4.7567084786447573</v>
      </c>
      <c r="S20" s="2">
        <f t="shared" si="5"/>
        <v>4.875626190610876</v>
      </c>
      <c r="T20" s="2">
        <f t="shared" si="5"/>
        <v>4.9975168453761478</v>
      </c>
      <c r="U20" s="2">
        <f t="shared" si="5"/>
        <v>5.1224547665105513</v>
      </c>
      <c r="V20" s="2">
        <f t="shared" si="5"/>
        <v>5.2505161356733145</v>
      </c>
      <c r="W20" s="2">
        <f t="shared" si="5"/>
        <v>5.3817790390651465</v>
      </c>
      <c r="X20" s="2">
        <f t="shared" si="5"/>
        <v>5.5163235150417744</v>
      </c>
      <c r="Y20" s="2">
        <f t="shared" si="5"/>
        <v>5.6542316029178181</v>
      </c>
      <c r="Z20" s="2">
        <f t="shared" si="5"/>
        <v>5.7955873929907629</v>
      </c>
      <c r="AA20" s="2">
        <f t="shared" si="5"/>
        <v>5.9404770778155314</v>
      </c>
      <c r="AB20" s="2">
        <f t="shared" si="5"/>
        <v>6.0889890047609194</v>
      </c>
      <c r="AC20" s="2">
        <f t="shared" si="5"/>
        <v>6.2412137298799415</v>
      </c>
    </row>
    <row r="21" spans="1:29" x14ac:dyDescent="0.35">
      <c r="D21" s="1" t="s">
        <v>14</v>
      </c>
      <c r="E21" s="1" t="s">
        <v>15</v>
      </c>
      <c r="F21" s="1">
        <v>200</v>
      </c>
      <c r="G21" s="1" t="s">
        <v>17</v>
      </c>
      <c r="I21" s="2">
        <f>F21</f>
        <v>200</v>
      </c>
      <c r="J21" s="2">
        <f>I21*(1+J8)</f>
        <v>204</v>
      </c>
      <c r="K21" s="2">
        <f t="shared" ref="K21:AC21" si="6">J21*(1+K8)</f>
        <v>208.08</v>
      </c>
      <c r="L21" s="2">
        <f t="shared" si="6"/>
        <v>212.24160000000001</v>
      </c>
      <c r="M21" s="2">
        <f t="shared" si="6"/>
        <v>216.48643200000001</v>
      </c>
      <c r="N21" s="2">
        <f t="shared" si="6"/>
        <v>238.13507520000002</v>
      </c>
      <c r="O21" s="2">
        <f t="shared" si="6"/>
        <v>261.94858272000005</v>
      </c>
      <c r="P21" s="2">
        <f t="shared" si="6"/>
        <v>288.14344099200008</v>
      </c>
      <c r="Q21" s="2">
        <f t="shared" si="6"/>
        <v>302.55061304160012</v>
      </c>
      <c r="R21" s="2">
        <f t="shared" si="6"/>
        <v>317.67814369368011</v>
      </c>
      <c r="S21" s="2">
        <f t="shared" si="6"/>
        <v>333.56205087836412</v>
      </c>
      <c r="T21" s="2">
        <f t="shared" si="6"/>
        <v>350.24015342228233</v>
      </c>
      <c r="U21" s="2">
        <f t="shared" si="6"/>
        <v>360.74735802495081</v>
      </c>
      <c r="V21" s="2">
        <f t="shared" si="6"/>
        <v>371.56977876569937</v>
      </c>
      <c r="W21" s="2">
        <f t="shared" si="6"/>
        <v>382.71687212867033</v>
      </c>
      <c r="X21" s="2">
        <f t="shared" si="6"/>
        <v>394.19837829253044</v>
      </c>
      <c r="Y21" s="2">
        <f t="shared" si="6"/>
        <v>406.02432964130634</v>
      </c>
      <c r="Z21" s="2">
        <f t="shared" si="6"/>
        <v>418.20505953054555</v>
      </c>
      <c r="AA21" s="2">
        <f t="shared" si="6"/>
        <v>430.75121131646193</v>
      </c>
      <c r="AB21" s="2">
        <f t="shared" si="6"/>
        <v>443.67374765595582</v>
      </c>
      <c r="AC21" s="2">
        <f t="shared" si="6"/>
        <v>456.98396008563452</v>
      </c>
    </row>
    <row r="23" spans="1:29" x14ac:dyDescent="0.35">
      <c r="D23" s="1" t="s">
        <v>18</v>
      </c>
      <c r="J23" s="2">
        <f>J20+J21/J10</f>
        <v>8.1199999999999992</v>
      </c>
      <c r="K23" s="2">
        <f t="shared" ref="K23:AC23" si="7">K20+K21/K10</f>
        <v>8.2417999999999978</v>
      </c>
      <c r="L23" s="2">
        <f t="shared" si="7"/>
        <v>8.3654269999999968</v>
      </c>
      <c r="M23" s="2">
        <f t="shared" si="7"/>
        <v>8.5327355399999973</v>
      </c>
      <c r="N23" s="2">
        <f t="shared" si="7"/>
        <v>8.7033902507999983</v>
      </c>
      <c r="O23" s="2">
        <f t="shared" si="7"/>
        <v>8.8774580558159961</v>
      </c>
      <c r="P23" s="2">
        <f t="shared" si="7"/>
        <v>9.0550072169323172</v>
      </c>
      <c r="Q23" s="2">
        <f t="shared" si="7"/>
        <v>9.2813823973556246</v>
      </c>
      <c r="R23" s="2">
        <f t="shared" si="7"/>
        <v>9.5134169572895146</v>
      </c>
      <c r="S23" s="2">
        <f t="shared" si="7"/>
        <v>9.7512523812217502</v>
      </c>
      <c r="T23" s="2">
        <f t="shared" si="7"/>
        <v>9.9950336907522939</v>
      </c>
      <c r="U23" s="2">
        <f t="shared" si="7"/>
        <v>10.244909533021101</v>
      </c>
      <c r="V23" s="2">
        <f t="shared" si="7"/>
        <v>10.501032271346627</v>
      </c>
      <c r="W23" s="2">
        <f t="shared" si="7"/>
        <v>10.763558078130291</v>
      </c>
      <c r="X23" s="2">
        <f t="shared" si="7"/>
        <v>11.032647030083547</v>
      </c>
      <c r="Y23" s="2">
        <f t="shared" si="7"/>
        <v>11.308463205835634</v>
      </c>
      <c r="Z23" s="2">
        <f t="shared" si="7"/>
        <v>11.591174785981526</v>
      </c>
      <c r="AA23" s="2">
        <f t="shared" si="7"/>
        <v>11.880954155631061</v>
      </c>
      <c r="AB23" s="2">
        <f t="shared" si="7"/>
        <v>12.177978009521837</v>
      </c>
      <c r="AC23" s="2">
        <f t="shared" si="7"/>
        <v>12.482427459759881</v>
      </c>
    </row>
    <row r="24" spans="1:29" x14ac:dyDescent="0.35">
      <c r="D24" s="1" t="s">
        <v>21</v>
      </c>
      <c r="I24" s="1">
        <v>1</v>
      </c>
      <c r="J24" s="2">
        <f>I24*(1+J7)</f>
        <v>1.0149999999999999</v>
      </c>
      <c r="K24" s="2">
        <f t="shared" ref="K24:AC24" si="8">J24*(1+K7)</f>
        <v>1.0302249999999997</v>
      </c>
      <c r="L24" s="2">
        <f t="shared" si="8"/>
        <v>1.0456783749999996</v>
      </c>
      <c r="M24" s="2">
        <f t="shared" si="8"/>
        <v>1.0665919424999997</v>
      </c>
      <c r="N24" s="2">
        <f t="shared" si="8"/>
        <v>1.0879237813499998</v>
      </c>
      <c r="O24" s="2">
        <f t="shared" si="8"/>
        <v>1.1096822569769997</v>
      </c>
      <c r="P24" s="2">
        <f t="shared" si="8"/>
        <v>1.1318759021165397</v>
      </c>
      <c r="Q24" s="2">
        <f t="shared" si="8"/>
        <v>1.1601727996694531</v>
      </c>
      <c r="R24" s="2">
        <f t="shared" si="8"/>
        <v>1.1891771196611893</v>
      </c>
      <c r="S24" s="2">
        <f t="shared" si="8"/>
        <v>1.218906547652719</v>
      </c>
      <c r="T24" s="2">
        <f t="shared" si="8"/>
        <v>1.249379211344037</v>
      </c>
      <c r="U24" s="2">
        <f t="shared" si="8"/>
        <v>1.2806136916276378</v>
      </c>
      <c r="V24" s="2">
        <f t="shared" si="8"/>
        <v>1.3126290339183286</v>
      </c>
      <c r="W24" s="2">
        <f t="shared" si="8"/>
        <v>1.3454447597662866</v>
      </c>
      <c r="X24" s="2">
        <f t="shared" si="8"/>
        <v>1.3790808787604436</v>
      </c>
      <c r="Y24" s="2">
        <f t="shared" si="8"/>
        <v>1.4135579007294545</v>
      </c>
      <c r="Z24" s="2">
        <f t="shared" si="8"/>
        <v>1.4488968482476907</v>
      </c>
      <c r="AA24" s="2">
        <f t="shared" si="8"/>
        <v>1.4851192694538828</v>
      </c>
      <c r="AB24" s="2">
        <f t="shared" si="8"/>
        <v>1.5222472511902299</v>
      </c>
      <c r="AC24" s="2">
        <f t="shared" si="8"/>
        <v>1.5603034324699854</v>
      </c>
    </row>
    <row r="25" spans="1:29" x14ac:dyDescent="0.35">
      <c r="D25" s="1" t="s">
        <v>20</v>
      </c>
      <c r="J25" s="2">
        <f>J23/J24</f>
        <v>8</v>
      </c>
      <c r="K25" s="2">
        <f t="shared" ref="K25:AC25" si="9">K23/K24</f>
        <v>8</v>
      </c>
      <c r="L25" s="2">
        <f t="shared" si="9"/>
        <v>8</v>
      </c>
      <c r="M25" s="2">
        <f t="shared" si="9"/>
        <v>8</v>
      </c>
      <c r="N25" s="2">
        <f t="shared" si="9"/>
        <v>8</v>
      </c>
      <c r="O25" s="2">
        <f t="shared" si="9"/>
        <v>7.9999999999999982</v>
      </c>
      <c r="P25" s="2">
        <f t="shared" si="9"/>
        <v>8</v>
      </c>
      <c r="Q25" s="2">
        <f t="shared" si="9"/>
        <v>8</v>
      </c>
      <c r="R25" s="2">
        <f t="shared" si="9"/>
        <v>8</v>
      </c>
      <c r="S25" s="2">
        <f t="shared" si="9"/>
        <v>7.9999999999999982</v>
      </c>
      <c r="T25" s="2">
        <f t="shared" si="9"/>
        <v>7.9999999999999982</v>
      </c>
      <c r="U25" s="2">
        <f t="shared" si="9"/>
        <v>7.9999999999999982</v>
      </c>
      <c r="V25" s="2">
        <f t="shared" si="9"/>
        <v>7.9999999999999982</v>
      </c>
      <c r="W25" s="2">
        <f t="shared" si="9"/>
        <v>7.9999999999999991</v>
      </c>
      <c r="X25" s="2">
        <f t="shared" si="9"/>
        <v>7.9999999999999991</v>
      </c>
      <c r="Y25" s="2">
        <f t="shared" si="9"/>
        <v>7.9999999999999991</v>
      </c>
      <c r="Z25" s="2">
        <f t="shared" si="9"/>
        <v>8</v>
      </c>
      <c r="AA25" s="2">
        <f t="shared" si="9"/>
        <v>7.9999999999999991</v>
      </c>
      <c r="AB25" s="2">
        <f t="shared" si="9"/>
        <v>7.9999999999999991</v>
      </c>
      <c r="AC25" s="2">
        <f t="shared" si="9"/>
        <v>7.9999999999999991</v>
      </c>
    </row>
    <row r="27" spans="1:29" x14ac:dyDescent="0.35">
      <c r="D27" s="1" t="s">
        <v>22</v>
      </c>
      <c r="J27" s="2">
        <f>J23*J10</f>
        <v>408</v>
      </c>
      <c r="K27" s="2">
        <f t="shared" ref="K27:AC27" si="10">K23*K10</f>
        <v>416.15999999999997</v>
      </c>
      <c r="L27" s="2">
        <f t="shared" si="10"/>
        <v>424.48320000000001</v>
      </c>
      <c r="M27" s="2">
        <f t="shared" si="10"/>
        <v>432.97286400000002</v>
      </c>
      <c r="N27" s="2">
        <f t="shared" si="10"/>
        <v>476.27015040000009</v>
      </c>
      <c r="O27" s="2">
        <f t="shared" si="10"/>
        <v>523.89716544000009</v>
      </c>
      <c r="P27" s="2">
        <f t="shared" si="10"/>
        <v>576.28688198400016</v>
      </c>
      <c r="Q27" s="2">
        <f t="shared" si="10"/>
        <v>605.10122608320023</v>
      </c>
      <c r="R27" s="2">
        <f t="shared" si="10"/>
        <v>635.35628738736034</v>
      </c>
      <c r="S27" s="2">
        <f t="shared" si="10"/>
        <v>667.12410175672835</v>
      </c>
      <c r="T27" s="2">
        <f t="shared" si="10"/>
        <v>700.48030684456489</v>
      </c>
      <c r="U27" s="2">
        <f t="shared" si="10"/>
        <v>721.49471604990185</v>
      </c>
      <c r="V27" s="2">
        <f t="shared" si="10"/>
        <v>743.13955753139896</v>
      </c>
      <c r="W27" s="2">
        <f t="shared" si="10"/>
        <v>765.43374425734089</v>
      </c>
      <c r="X27" s="2">
        <f t="shared" si="10"/>
        <v>788.39675658506098</v>
      </c>
      <c r="Y27" s="2">
        <f t="shared" si="10"/>
        <v>812.04865928261279</v>
      </c>
      <c r="Z27" s="2">
        <f t="shared" si="10"/>
        <v>836.41011906109134</v>
      </c>
      <c r="AA27" s="2">
        <f t="shared" si="10"/>
        <v>861.50242263292398</v>
      </c>
      <c r="AB27" s="2">
        <f t="shared" si="10"/>
        <v>887.34749531191187</v>
      </c>
      <c r="AC27" s="2">
        <f t="shared" si="10"/>
        <v>913.96792017126916</v>
      </c>
    </row>
    <row r="28" spans="1:29" x14ac:dyDescent="0.35">
      <c r="D28" s="1" t="s">
        <v>23</v>
      </c>
      <c r="J28" s="2">
        <f>J27/J14</f>
        <v>400</v>
      </c>
      <c r="K28" s="2">
        <f t="shared" ref="K28:AC28" si="11">K27/K14</f>
        <v>400</v>
      </c>
      <c r="L28" s="2">
        <f t="shared" si="11"/>
        <v>400.00000000000006</v>
      </c>
      <c r="M28" s="2">
        <f t="shared" si="11"/>
        <v>400</v>
      </c>
      <c r="N28" s="2">
        <f t="shared" si="11"/>
        <v>400</v>
      </c>
      <c r="O28" s="2">
        <f t="shared" si="11"/>
        <v>400</v>
      </c>
      <c r="P28" s="2">
        <f t="shared" si="11"/>
        <v>400</v>
      </c>
      <c r="Q28" s="2">
        <f t="shared" si="11"/>
        <v>400.00000000000006</v>
      </c>
      <c r="R28" s="2">
        <f t="shared" si="11"/>
        <v>400.00000000000006</v>
      </c>
      <c r="S28" s="2">
        <f t="shared" si="11"/>
        <v>400.00000000000011</v>
      </c>
      <c r="T28" s="2">
        <f t="shared" si="11"/>
        <v>400.00000000000017</v>
      </c>
      <c r="U28" s="2">
        <f t="shared" si="11"/>
        <v>400.00000000000011</v>
      </c>
      <c r="V28" s="2">
        <f t="shared" si="11"/>
        <v>400.00000000000017</v>
      </c>
      <c r="W28" s="2">
        <f t="shared" si="11"/>
        <v>400.00000000000011</v>
      </c>
      <c r="X28" s="2">
        <f t="shared" si="11"/>
        <v>400.00000000000006</v>
      </c>
      <c r="Y28" s="2">
        <f t="shared" si="11"/>
        <v>400</v>
      </c>
      <c r="Z28" s="2">
        <f t="shared" si="11"/>
        <v>400.00000000000006</v>
      </c>
      <c r="AA28" s="2">
        <f t="shared" si="11"/>
        <v>400</v>
      </c>
      <c r="AB28" s="2">
        <f t="shared" si="11"/>
        <v>400.00000000000006</v>
      </c>
      <c r="AC28" s="2">
        <f t="shared" si="11"/>
        <v>400</v>
      </c>
    </row>
    <row r="30" spans="1:29" x14ac:dyDescent="0.35">
      <c r="A30" s="5" t="s">
        <v>24</v>
      </c>
      <c r="E30" s="1" t="s">
        <v>29</v>
      </c>
      <c r="F30" s="1">
        <v>100</v>
      </c>
      <c r="J30" s="1">
        <f>$F$30</f>
        <v>100</v>
      </c>
      <c r="K30" s="1">
        <f t="shared" ref="K30:AC30" si="12">$F$30</f>
        <v>100</v>
      </c>
      <c r="L30" s="1">
        <f t="shared" si="12"/>
        <v>100</v>
      </c>
      <c r="M30" s="1">
        <f t="shared" si="12"/>
        <v>100</v>
      </c>
      <c r="N30" s="1">
        <f t="shared" si="12"/>
        <v>100</v>
      </c>
      <c r="O30" s="1">
        <f t="shared" si="12"/>
        <v>100</v>
      </c>
      <c r="P30" s="1">
        <f t="shared" si="12"/>
        <v>100</v>
      </c>
      <c r="Q30" s="1">
        <f t="shared" si="12"/>
        <v>100</v>
      </c>
      <c r="R30" s="1">
        <f t="shared" si="12"/>
        <v>100</v>
      </c>
      <c r="S30" s="1">
        <f t="shared" si="12"/>
        <v>100</v>
      </c>
      <c r="T30" s="1">
        <f t="shared" si="12"/>
        <v>100</v>
      </c>
      <c r="U30" s="1">
        <f t="shared" si="12"/>
        <v>100</v>
      </c>
      <c r="V30" s="1">
        <f t="shared" si="12"/>
        <v>100</v>
      </c>
      <c r="W30" s="1">
        <f t="shared" si="12"/>
        <v>100</v>
      </c>
      <c r="X30" s="1">
        <f t="shared" si="12"/>
        <v>100</v>
      </c>
      <c r="Y30" s="1">
        <f t="shared" si="12"/>
        <v>100</v>
      </c>
      <c r="Z30" s="1">
        <f t="shared" si="12"/>
        <v>100</v>
      </c>
      <c r="AA30" s="1">
        <f t="shared" si="12"/>
        <v>100</v>
      </c>
      <c r="AB30" s="1">
        <f t="shared" si="12"/>
        <v>100</v>
      </c>
      <c r="AC30" s="1">
        <f t="shared" si="12"/>
        <v>100</v>
      </c>
    </row>
    <row r="32" spans="1:29" x14ac:dyDescent="0.35">
      <c r="D32" s="1" t="s">
        <v>25</v>
      </c>
      <c r="E32" s="1" t="s">
        <v>28</v>
      </c>
      <c r="J32" s="2">
        <f>J30*J12*12</f>
        <v>542660.09852216754</v>
      </c>
      <c r="K32" s="2">
        <f t="shared" ref="K32:AC32" si="13">K30*K12*12</f>
        <v>545333.30097794184</v>
      </c>
      <c r="L32" s="2">
        <f t="shared" si="13"/>
        <v>548019.67191872001</v>
      </c>
      <c r="M32" s="2">
        <f t="shared" si="13"/>
        <v>548019.67191872001</v>
      </c>
      <c r="N32" s="2">
        <f t="shared" si="13"/>
        <v>591001.60697116854</v>
      </c>
      <c r="O32" s="2">
        <f t="shared" si="13"/>
        <v>637354.6741845936</v>
      </c>
      <c r="P32" s="2">
        <f t="shared" si="13"/>
        <v>687343.27608142456</v>
      </c>
      <c r="Q32" s="2">
        <f t="shared" si="13"/>
        <v>704107.74622975208</v>
      </c>
      <c r="R32" s="2">
        <f t="shared" si="13"/>
        <v>721281.10589389247</v>
      </c>
      <c r="S32" s="2">
        <f t="shared" si="13"/>
        <v>738873.32798886567</v>
      </c>
      <c r="T32" s="2">
        <f t="shared" si="13"/>
        <v>756894.62867152109</v>
      </c>
      <c r="U32" s="2">
        <f t="shared" si="13"/>
        <v>760586.79759186995</v>
      </c>
      <c r="V32" s="2">
        <f t="shared" si="13"/>
        <v>764296.977092318</v>
      </c>
      <c r="W32" s="2">
        <f t="shared" si="13"/>
        <v>768025.2550293539</v>
      </c>
      <c r="X32" s="2">
        <f t="shared" si="13"/>
        <v>771771.71968803357</v>
      </c>
      <c r="Y32" s="2">
        <f t="shared" si="13"/>
        <v>775536.45978407282</v>
      </c>
      <c r="Z32" s="2">
        <f t="shared" si="13"/>
        <v>779319.56446594629</v>
      </c>
      <c r="AA32" s="2">
        <f t="shared" si="13"/>
        <v>783121.12331699999</v>
      </c>
      <c r="AB32" s="2">
        <f t="shared" si="13"/>
        <v>786941.22635757085</v>
      </c>
      <c r="AC32" s="2">
        <f t="shared" si="13"/>
        <v>790779.96404712019</v>
      </c>
    </row>
    <row r="33" spans="4:29" x14ac:dyDescent="0.35">
      <c r="D33" s="1" t="s">
        <v>26</v>
      </c>
      <c r="E33" s="1" t="s">
        <v>28</v>
      </c>
      <c r="J33" s="2">
        <f>J30*J27</f>
        <v>40800</v>
      </c>
      <c r="K33" s="2">
        <f t="shared" ref="K33:AC33" si="14">K30*K27</f>
        <v>41616</v>
      </c>
      <c r="L33" s="2">
        <f t="shared" si="14"/>
        <v>42448.32</v>
      </c>
      <c r="M33" s="2">
        <f t="shared" si="14"/>
        <v>43297.286400000005</v>
      </c>
      <c r="N33" s="2">
        <f t="shared" si="14"/>
        <v>47627.015040000006</v>
      </c>
      <c r="O33" s="2">
        <f t="shared" si="14"/>
        <v>52389.71654400001</v>
      </c>
      <c r="P33" s="2">
        <f t="shared" si="14"/>
        <v>57628.688198400014</v>
      </c>
      <c r="Q33" s="2">
        <f t="shared" si="14"/>
        <v>60510.122608320024</v>
      </c>
      <c r="R33" s="2">
        <f t="shared" si="14"/>
        <v>63535.628738736035</v>
      </c>
      <c r="S33" s="2">
        <f t="shared" si="14"/>
        <v>66712.410175672834</v>
      </c>
      <c r="T33" s="2">
        <f t="shared" si="14"/>
        <v>70048.030684456491</v>
      </c>
      <c r="U33" s="2">
        <f t="shared" si="14"/>
        <v>72149.471604990191</v>
      </c>
      <c r="V33" s="2">
        <f t="shared" si="14"/>
        <v>74313.95575313989</v>
      </c>
      <c r="W33" s="2">
        <f t="shared" si="14"/>
        <v>76543.374425734088</v>
      </c>
      <c r="X33" s="2">
        <f t="shared" si="14"/>
        <v>78839.675658506094</v>
      </c>
      <c r="Y33" s="2">
        <f t="shared" si="14"/>
        <v>81204.865928261279</v>
      </c>
      <c r="Z33" s="2">
        <f t="shared" si="14"/>
        <v>83641.011906109139</v>
      </c>
      <c r="AA33" s="2">
        <f t="shared" si="14"/>
        <v>86150.242263292399</v>
      </c>
      <c r="AB33" s="2">
        <f t="shared" si="14"/>
        <v>88734.749531191192</v>
      </c>
      <c r="AC33" s="2">
        <f t="shared" si="14"/>
        <v>91396.792017126922</v>
      </c>
    </row>
    <row r="34" spans="4:29" x14ac:dyDescent="0.35">
      <c r="D34" s="1" t="s">
        <v>27</v>
      </c>
      <c r="E34" s="1" t="s">
        <v>28</v>
      </c>
      <c r="J34" s="2">
        <f>SUM(J32:J33)</f>
        <v>583460.09852216754</v>
      </c>
      <c r="K34" s="2">
        <f>SUM(K32:K33)</f>
        <v>586949.30097794184</v>
      </c>
      <c r="L34" s="2">
        <f>SUM(L32:L33)</f>
        <v>590467.99191871996</v>
      </c>
      <c r="M34" s="2">
        <f>SUM(M32:M33)</f>
        <v>591316.95831871999</v>
      </c>
      <c r="N34" s="2">
        <f>SUM(N32:N33)</f>
        <v>638628.62201116851</v>
      </c>
      <c r="O34" s="2">
        <f>SUM(O32:O33)</f>
        <v>689744.39072859357</v>
      </c>
      <c r="P34" s="2">
        <f>SUM(P32:P33)</f>
        <v>744971.96427982452</v>
      </c>
      <c r="Q34" s="2">
        <f>SUM(Q32:Q33)</f>
        <v>764617.86883807206</v>
      </c>
      <c r="R34" s="2">
        <f>SUM(R32:R33)</f>
        <v>784816.7346326285</v>
      </c>
      <c r="S34" s="2">
        <f>SUM(S32:S33)</f>
        <v>805585.73816453852</v>
      </c>
      <c r="T34" s="2">
        <f>SUM(T32:T33)</f>
        <v>826942.65935597755</v>
      </c>
      <c r="U34" s="2">
        <f>SUM(U32:U33)</f>
        <v>832736.26919686014</v>
      </c>
      <c r="V34" s="2">
        <f>SUM(V32:V33)</f>
        <v>838610.93284545792</v>
      </c>
      <c r="W34" s="2">
        <f>SUM(W32:W33)</f>
        <v>844568.62945508794</v>
      </c>
      <c r="X34" s="2">
        <f>SUM(X32:X33)</f>
        <v>850611.39534653968</v>
      </c>
      <c r="Y34" s="2">
        <f>SUM(Y32:Y33)</f>
        <v>856741.32571233413</v>
      </c>
      <c r="Z34" s="2">
        <f>SUM(Z32:Z33)</f>
        <v>862960.57637205545</v>
      </c>
      <c r="AA34" s="2">
        <f>SUM(AA32:AA33)</f>
        <v>869271.36558029242</v>
      </c>
      <c r="AB34" s="2">
        <f>SUM(AB32:AB33)</f>
        <v>875675.97588876204</v>
      </c>
      <c r="AC34" s="2">
        <f>SUM(AC32:AC33)</f>
        <v>882176.75606424711</v>
      </c>
    </row>
    <row r="36" spans="4:29" x14ac:dyDescent="0.35">
      <c r="D36" s="1" t="s">
        <v>30</v>
      </c>
      <c r="E36" s="1" t="s">
        <v>33</v>
      </c>
      <c r="J36" s="2">
        <f>J30*J17*12</f>
        <v>10800</v>
      </c>
      <c r="K36" s="2">
        <f t="shared" ref="K36:AC36" si="15">K30*K17*12</f>
        <v>10800</v>
      </c>
      <c r="L36" s="2">
        <f t="shared" si="15"/>
        <v>10800</v>
      </c>
      <c r="M36" s="2">
        <f t="shared" si="15"/>
        <v>10800</v>
      </c>
      <c r="N36" s="2">
        <f t="shared" si="15"/>
        <v>10799.999999999996</v>
      </c>
      <c r="O36" s="2">
        <f t="shared" si="15"/>
        <v>10800</v>
      </c>
      <c r="P36" s="2">
        <f t="shared" si="15"/>
        <v>10799.999999999996</v>
      </c>
      <c r="Q36" s="2">
        <f t="shared" si="15"/>
        <v>10800</v>
      </c>
      <c r="R36" s="2">
        <f t="shared" si="15"/>
        <v>10799.999999999996</v>
      </c>
      <c r="S36" s="2">
        <f t="shared" si="15"/>
        <v>10800</v>
      </c>
      <c r="T36" s="2">
        <f t="shared" si="15"/>
        <v>10799.999999999996</v>
      </c>
      <c r="U36" s="2">
        <f t="shared" si="15"/>
        <v>10799.999999999996</v>
      </c>
      <c r="V36" s="2">
        <f t="shared" si="15"/>
        <v>10799.999999999996</v>
      </c>
      <c r="W36" s="2">
        <f t="shared" si="15"/>
        <v>10799.999999999996</v>
      </c>
      <c r="X36" s="2">
        <f t="shared" si="15"/>
        <v>10799.999999999996</v>
      </c>
      <c r="Y36" s="2">
        <f t="shared" si="15"/>
        <v>10799.999999999996</v>
      </c>
      <c r="Z36" s="2">
        <f t="shared" si="15"/>
        <v>10799.999999999993</v>
      </c>
      <c r="AA36" s="2">
        <f t="shared" si="15"/>
        <v>10799.999999999993</v>
      </c>
      <c r="AB36" s="2">
        <f t="shared" si="15"/>
        <v>10799.999999999996</v>
      </c>
      <c r="AC36" s="2">
        <f t="shared" si="15"/>
        <v>10799.999999999996</v>
      </c>
    </row>
    <row r="37" spans="4:29" x14ac:dyDescent="0.35">
      <c r="D37" s="1" t="s">
        <v>31</v>
      </c>
      <c r="E37" s="1" t="s">
        <v>33</v>
      </c>
      <c r="J37" s="2">
        <f>J23*J30</f>
        <v>811.99999999999989</v>
      </c>
      <c r="K37" s="2">
        <f t="shared" ref="K37:AC37" si="16">K23*K30</f>
        <v>824.17999999999984</v>
      </c>
      <c r="L37" s="2">
        <f t="shared" si="16"/>
        <v>836.54269999999974</v>
      </c>
      <c r="M37" s="2">
        <f t="shared" si="16"/>
        <v>853.27355399999976</v>
      </c>
      <c r="N37" s="2">
        <f t="shared" si="16"/>
        <v>870.33902507999983</v>
      </c>
      <c r="O37" s="2">
        <f t="shared" si="16"/>
        <v>887.7458055815996</v>
      </c>
      <c r="P37" s="2">
        <f t="shared" si="16"/>
        <v>905.50072169323175</v>
      </c>
      <c r="Q37" s="2">
        <f t="shared" si="16"/>
        <v>928.13823973556248</v>
      </c>
      <c r="R37" s="2">
        <f t="shared" si="16"/>
        <v>951.34169572895144</v>
      </c>
      <c r="S37" s="2">
        <f t="shared" si="16"/>
        <v>975.12523812217501</v>
      </c>
      <c r="T37" s="2">
        <f t="shared" si="16"/>
        <v>999.50336907522933</v>
      </c>
      <c r="U37" s="2">
        <f t="shared" si="16"/>
        <v>1024.49095330211</v>
      </c>
      <c r="V37" s="2">
        <f t="shared" si="16"/>
        <v>1050.1032271346628</v>
      </c>
      <c r="W37" s="2">
        <f t="shared" si="16"/>
        <v>1076.3558078130291</v>
      </c>
      <c r="X37" s="2">
        <f t="shared" si="16"/>
        <v>1103.2647030083547</v>
      </c>
      <c r="Y37" s="2">
        <f t="shared" si="16"/>
        <v>1130.8463205835635</v>
      </c>
      <c r="Z37" s="2">
        <f t="shared" si="16"/>
        <v>1159.1174785981525</v>
      </c>
      <c r="AA37" s="2">
        <f t="shared" si="16"/>
        <v>1188.0954155631061</v>
      </c>
      <c r="AB37" s="2">
        <f t="shared" si="16"/>
        <v>1217.7978009521837</v>
      </c>
      <c r="AC37" s="2">
        <f t="shared" si="16"/>
        <v>1248.2427459759881</v>
      </c>
    </row>
    <row r="38" spans="4:29" x14ac:dyDescent="0.35">
      <c r="D38" s="1" t="s">
        <v>32</v>
      </c>
      <c r="E38" s="1" t="s">
        <v>33</v>
      </c>
      <c r="J38" s="2">
        <f>SUM(J36:J37)</f>
        <v>11612</v>
      </c>
      <c r="K38" s="2">
        <f t="shared" ref="K38:AC38" si="17">SUM(K36:K37)</f>
        <v>11624.18</v>
      </c>
      <c r="L38" s="2">
        <f t="shared" si="17"/>
        <v>11636.5427</v>
      </c>
      <c r="M38" s="2">
        <f t="shared" si="17"/>
        <v>11653.273553999999</v>
      </c>
      <c r="N38" s="2">
        <f t="shared" si="17"/>
        <v>11670.339025079997</v>
      </c>
      <c r="O38" s="2">
        <f t="shared" si="17"/>
        <v>11687.745805581599</v>
      </c>
      <c r="P38" s="2">
        <f t="shared" si="17"/>
        <v>11705.500721693228</v>
      </c>
      <c r="Q38" s="2">
        <f t="shared" si="17"/>
        <v>11728.138239735563</v>
      </c>
      <c r="R38" s="2">
        <f t="shared" si="17"/>
        <v>11751.341695728948</v>
      </c>
      <c r="S38" s="2">
        <f t="shared" si="17"/>
        <v>11775.125238122175</v>
      </c>
      <c r="T38" s="2">
        <f t="shared" si="17"/>
        <v>11799.503369075226</v>
      </c>
      <c r="U38" s="2">
        <f t="shared" si="17"/>
        <v>11824.490953302105</v>
      </c>
      <c r="V38" s="2">
        <f t="shared" si="17"/>
        <v>11850.103227134659</v>
      </c>
      <c r="W38" s="2">
        <f t="shared" si="17"/>
        <v>11876.355807813026</v>
      </c>
      <c r="X38" s="2">
        <f t="shared" si="17"/>
        <v>11903.264703008352</v>
      </c>
      <c r="Y38" s="2">
        <f t="shared" si="17"/>
        <v>11930.84632058356</v>
      </c>
      <c r="Z38" s="2">
        <f t="shared" si="17"/>
        <v>11959.117478598146</v>
      </c>
      <c r="AA38" s="2">
        <f t="shared" si="17"/>
        <v>11988.095415563099</v>
      </c>
      <c r="AB38" s="2">
        <f t="shared" si="17"/>
        <v>12017.797800952179</v>
      </c>
      <c r="AC38" s="2">
        <f t="shared" si="17"/>
        <v>12048.242745975984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Lewinski</dc:creator>
  <cp:lastModifiedBy>Monika Lewinski</cp:lastModifiedBy>
  <dcterms:created xsi:type="dcterms:W3CDTF">2015-05-21T23:52:08Z</dcterms:created>
  <dcterms:modified xsi:type="dcterms:W3CDTF">2015-05-22T00:23:22Z</dcterms:modified>
</cp:coreProperties>
</file>